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220.72.85.245\경영기획팀\윤영지\회계업무\복지관평가\2017\손보세정산 수정\"/>
    </mc:Choice>
  </mc:AlternateContent>
  <bookViews>
    <workbookView xWindow="0" yWindow="0" windowWidth="22545" windowHeight="7935"/>
  </bookViews>
  <sheets>
    <sheet name="2016-2분기" sheetId="2" r:id="rId1"/>
    <sheet name="Sheet1" sheetId="1" r:id="rId2"/>
  </sheets>
  <definedNames>
    <definedName name="_xlnm.Print_Area" localSheetId="0">'2016-2분기'!$A$1:$D$33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" l="1"/>
  <c r="D9" i="2" l="1"/>
  <c r="B8" i="2"/>
  <c r="B6" i="2" l="1"/>
  <c r="D18" i="2" s="1"/>
  <c r="D6" i="2" l="1"/>
</calcChain>
</file>

<file path=xl/sharedStrings.xml><?xml version="1.0" encoding="utf-8"?>
<sst xmlns="http://schemas.openxmlformats.org/spreadsheetml/2006/main" count="49" uniqueCount="47">
  <si>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</si>
  <si>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</si>
  <si>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</si>
  <si>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</si>
  <si>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</si>
  <si>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</si>
  <si>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</si>
  <si>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</si>
  <si>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</si>
  <si>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</si>
  <si>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</si>
  <si>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</si>
  <si>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CMS이체수수료지출</t>
    <phoneticPr fontId="4" type="noConversion"/>
  </si>
  <si>
    <t>CMS이체수수료수입</t>
    <phoneticPr fontId="4" type="noConversion"/>
  </si>
  <si>
    <t>소식지 제작사업비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</si>
  <si>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</si>
  <si>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</si>
  <si>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</si>
  <si>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</si>
  <si>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소식지 발송 우편료</t>
    <phoneticPr fontId="4" type="noConversion"/>
  </si>
  <si>
    <t>결연후원금 지급</t>
    <phoneticPr fontId="3" type="noConversion"/>
  </si>
  <si>
    <t>장학사업비</t>
    <phoneticPr fontId="3" type="noConversion"/>
  </si>
  <si>
    <t>시각장애인 생활체육교실</t>
    <phoneticPr fontId="3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</si>
  <si>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</si>
  <si>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</si>
  <si>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</si>
  <si>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</si>
  <si>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</si>
  <si>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후원물품</t>
    <phoneticPr fontId="3" type="noConversion"/>
  </si>
  <si>
    <t>아식스후원 잠바 27벌</t>
    <phoneticPr fontId="3" type="noConversion"/>
  </si>
  <si>
    <t>LG유플러스 후원                           070플레이어 330대</t>
    <phoneticPr fontId="4" type="noConversion"/>
  </si>
  <si>
    <t>2016년도 노원시각장애인복지관 후원금 2/4분기 정산내역</t>
    <phoneticPr fontId="4" type="noConversion"/>
  </si>
  <si>
    <t>OB맥주 후원 물품구입비             (한빛맹학교 손세정제전달)</t>
    <phoneticPr fontId="4" type="noConversion"/>
  </si>
  <si>
    <t>SK네트웍스 후원                   온누리상품권카드 38장</t>
    <phoneticPr fontId="3" type="noConversion"/>
  </si>
  <si>
    <t xml:space="preserve">교육생 및 주간보호 이용자 936캔 전달 </t>
    <phoneticPr fontId="3" type="noConversion"/>
  </si>
  <si>
    <t>복지관 이용자 및 주간보호센터 536캔 전달</t>
    <phoneticPr fontId="3" type="noConversion"/>
  </si>
  <si>
    <t>탐앤탐스 후원                       토마토주스 103박스</t>
    <phoneticPr fontId="3" type="noConversion"/>
  </si>
  <si>
    <t>복지관 교육생 및 이용자 103박스 전달</t>
    <phoneticPr fontId="3" type="noConversion"/>
  </si>
  <si>
    <t>SK네트웍스후원                        온누리상품권 1,000장</t>
    <phoneticPr fontId="3" type="noConversion"/>
  </si>
  <si>
    <t xml:space="preserve">파리크라상                        빵 및 케이크 6,770개 </t>
    <phoneticPr fontId="3" type="noConversion"/>
  </si>
  <si>
    <t>복지관 교육생 및 이용자,                                                                                   대린원, 성모자애드림힐, 한빛맹아원, 주간보호센터 전달</t>
    <phoneticPr fontId="3" type="noConversion"/>
  </si>
  <si>
    <t>유소년축구교실 사업비</t>
    <phoneticPr fontId="3" type="noConversion"/>
  </si>
  <si>
    <t>밑반찬지원사업비</t>
    <phoneticPr fontId="3" type="noConversion"/>
  </si>
  <si>
    <t>한빛 맹아원 240캔 전달</t>
    <phoneticPr fontId="3" type="noConversion"/>
  </si>
  <si>
    <t>영화식품 후원                        옥수수통조림 2,192캔</t>
    <phoneticPr fontId="3" type="noConversion"/>
  </si>
  <si>
    <t>이월 후원물품</t>
    <phoneticPr fontId="4" type="noConversion"/>
  </si>
  <si>
    <t>한빛 맹아원 및 밑반찬지원 대장사 480캔 전달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</si>
</sst>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3" borderId="0" xfId="1" applyFont="1" applyFill="1" applyAlignment="1">
      <alignment horizontal="center" vertical="center"/>
    </xf>
    <xf numFmtId="0" fontId="2" fillId="0" borderId="0" xfId="1" applyFont="1">
      <alignment vertical="center"/>
    </xf>
    <xf numFmtId="0" fontId="2" fillId="0" borderId="1" xfId="1" applyFont="1" applyBorder="1" applyAlignment="1">
      <alignment horizontal="center" vertical="center"/>
    </xf>
    <xf numFmtId="41" fontId="2" fillId="0" borderId="1" xfId="2" applyFont="1" applyBorder="1" applyAlignment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1" xfId="2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41" fontId="2" fillId="0" borderId="1" xfId="2" applyNumberFormat="1" applyFont="1" applyBorder="1" applyAlignment="1">
      <alignment vertical="center"/>
    </xf>
    <xf numFmtId="41" fontId="2" fillId="0" borderId="2" xfId="1" applyNumberFormat="1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3" borderId="0" xfId="2" applyFont="1" applyFill="1" applyAlignment="1">
      <alignment horizontal="center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41" fontId="2" fillId="0" borderId="2" xfId="2" applyNumberFormat="1" applyFont="1" applyBorder="1" applyAlignment="1">
      <alignment vertical="center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41" fontId="2" fillId="0" borderId="1" xfId="2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41" fontId="2" fillId="0" borderId="2" xfId="2" applyFont="1" applyFill="1" applyBorder="1" applyAlignment="1">
      <alignment horizontal="center" vertical="center"/>
    </xf>
    <xf numFmtId="41" fontId="2" fillId="0" borderId="4" xfId="2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1" fontId="2" fillId="0" borderId="2" xfId="1" applyNumberFormat="1" applyFont="1" applyBorder="1" applyAlignment="1">
      <alignment vertical="center"/>
    </xf>
    <xf numFmtId="41" fontId="2" fillId="0" borderId="3" xfId="1" applyNumberFormat="1" applyFont="1" applyBorder="1" applyAlignment="1">
      <alignment vertical="center"/>
    </xf>
    <xf numFmtId="41" fontId="2" fillId="0" borderId="4" xfId="1" applyNumberFormat="1" applyFont="1" applyBorder="1" applyAlignment="1">
      <alignment vertical="center"/>
    </xf>
    <xf numFmtId="41" fontId="2" fillId="0" borderId="1" xfId="3" applyFont="1" applyBorder="1" applyAlignment="1">
      <alignment horizontal="center" vertical="center"/>
    </xf>
    <xf numFmtId="41" fontId="2" fillId="0" borderId="1" xfId="2" applyFont="1" applyFill="1" applyBorder="1" applyAlignment="1">
      <alignment horizontal="center" vertical="center"/>
    </xf>
    <xf numFmtId="41" fontId="2" fillId="0" borderId="5" xfId="2" applyFont="1" applyFill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41" fontId="2" fillId="0" borderId="6" xfId="2" applyFont="1" applyFill="1" applyBorder="1" applyAlignment="1">
      <alignment horizontal="center" vertical="center"/>
    </xf>
    <xf numFmtId="41" fontId="2" fillId="0" borderId="3" xfId="2" applyFont="1" applyFill="1" applyBorder="1" applyAlignment="1">
      <alignment horizontal="center" vertical="center"/>
    </xf>
    <xf numFmtId="41" fontId="2" fillId="0" borderId="5" xfId="2" applyFont="1" applyFill="1" applyBorder="1" applyAlignment="1">
      <alignment horizontal="center" vertical="center" wrapText="1"/>
    </xf>
    <xf numFmtId="41" fontId="2" fillId="0" borderId="6" xfId="2" applyFont="1" applyFill="1" applyBorder="1" applyAlignment="1">
      <alignment horizontal="center" vertical="center" wrapTex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tabSelected="1" view="pageBreakPreview" topLeftCell="A16" zoomScaleNormal="100" zoomScaleSheetLayoutView="100" workbookViewId="0">
      <selection activeCell="G24" sqref="G24"/>
    </sheetView>
  </sheetViews>
  <sheetFormatPr defaultRowHeight="13.5" x14ac:dyDescent="0.3"/>
  <cols>
    <col min="1" max="1" width="18.625" style="1" customWidth="1"/>
    <col min="2" max="2" width="21.5" style="1" customWidth="1"/>
    <col min="3" max="3" width="24" style="1" customWidth="1"/>
    <col min="4" max="4" width="20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x14ac:dyDescent="0.3">
      <c r="A1" s="32" t="s">
        <v>31</v>
      </c>
      <c r="B1" s="32"/>
      <c r="C1" s="32"/>
      <c r="D1" s="32"/>
    </row>
    <row r="2" spans="1:4" s="3" customFormat="1" x14ac:dyDescent="0.3">
      <c r="A2" s="2"/>
      <c r="B2" s="2"/>
      <c r="C2" s="2"/>
      <c r="D2" s="2"/>
    </row>
    <row r="3" spans="1:4" ht="18.75" customHeight="1" x14ac:dyDescent="0.3">
      <c r="A3" s="4" t="s">
        <v>0</v>
      </c>
      <c r="B3" s="5"/>
      <c r="C3" s="5"/>
      <c r="D3" s="5"/>
    </row>
    <row r="4" spans="1:4" ht="18.75" customHeight="1" x14ac:dyDescent="0.3">
      <c r="A4" s="33" t="s">
        <v>1</v>
      </c>
      <c r="B4" s="33"/>
      <c r="C4" s="33" t="s">
        <v>2</v>
      </c>
      <c r="D4" s="33"/>
    </row>
    <row r="5" spans="1:4" ht="21.75" customHeight="1" x14ac:dyDescent="0.3">
      <c r="A5" s="6" t="s">
        <v>3</v>
      </c>
      <c r="B5" s="6" t="s">
        <v>4</v>
      </c>
      <c r="C5" s="6" t="s">
        <v>3</v>
      </c>
      <c r="D5" s="6" t="s">
        <v>4</v>
      </c>
    </row>
    <row r="6" spans="1:4" ht="21.75" customHeight="1" x14ac:dyDescent="0.3">
      <c r="A6" s="7" t="s">
        <v>5</v>
      </c>
      <c r="B6" s="8">
        <f>SUM(B7:B18)</f>
        <v>89388346</v>
      </c>
      <c r="C6" s="21" t="s">
        <v>6</v>
      </c>
      <c r="D6" s="9">
        <f>SUM(D7:D18)</f>
        <v>89388346</v>
      </c>
    </row>
    <row r="7" spans="1:4" ht="21.75" customHeight="1" x14ac:dyDescent="0.3">
      <c r="A7" s="7" t="s">
        <v>7</v>
      </c>
      <c r="B7" s="8">
        <v>300000</v>
      </c>
      <c r="C7" s="10" t="s">
        <v>8</v>
      </c>
      <c r="D7" s="11">
        <v>99000</v>
      </c>
    </row>
    <row r="8" spans="1:4" ht="21.75" customHeight="1" x14ac:dyDescent="0.3">
      <c r="A8" s="6" t="s">
        <v>9</v>
      </c>
      <c r="B8" s="11">
        <f>3212190-B10</f>
        <v>2996040</v>
      </c>
      <c r="C8" s="10" t="s">
        <v>10</v>
      </c>
      <c r="D8" s="11">
        <v>99000</v>
      </c>
    </row>
    <row r="9" spans="1:4" ht="21.75" customHeight="1" x14ac:dyDescent="0.3">
      <c r="A9" s="7" t="s">
        <v>11</v>
      </c>
      <c r="B9" s="8">
        <f>31601+5719</f>
        <v>37320</v>
      </c>
      <c r="C9" s="10" t="s">
        <v>12</v>
      </c>
      <c r="D9" s="11">
        <f>B10</f>
        <v>216150</v>
      </c>
    </row>
    <row r="10" spans="1:4" ht="21.75" customHeight="1" x14ac:dyDescent="0.3">
      <c r="A10" s="10" t="s">
        <v>13</v>
      </c>
      <c r="B10" s="12">
        <v>216150</v>
      </c>
      <c r="C10" s="10" t="s">
        <v>14</v>
      </c>
      <c r="D10" s="11">
        <v>412000</v>
      </c>
    </row>
    <row r="11" spans="1:4" ht="21.75" customHeight="1" x14ac:dyDescent="0.3">
      <c r="A11" s="34" t="s">
        <v>15</v>
      </c>
      <c r="B11" s="37">
        <v>85838836</v>
      </c>
      <c r="C11" s="10" t="s">
        <v>19</v>
      </c>
      <c r="D11" s="11">
        <v>146880</v>
      </c>
    </row>
    <row r="12" spans="1:4" ht="21.75" customHeight="1" x14ac:dyDescent="0.3">
      <c r="A12" s="35"/>
      <c r="B12" s="38"/>
      <c r="C12" s="10" t="s">
        <v>20</v>
      </c>
      <c r="D12" s="11">
        <v>300000</v>
      </c>
    </row>
    <row r="13" spans="1:4" ht="21.75" customHeight="1" x14ac:dyDescent="0.3">
      <c r="A13" s="35"/>
      <c r="B13" s="38"/>
      <c r="C13" s="23" t="s">
        <v>21</v>
      </c>
      <c r="D13" s="11">
        <v>2762400</v>
      </c>
    </row>
    <row r="14" spans="1:4" ht="21.75" customHeight="1" x14ac:dyDescent="0.3">
      <c r="A14" s="35"/>
      <c r="B14" s="38"/>
      <c r="C14" s="10" t="s">
        <v>42</v>
      </c>
      <c r="D14" s="11">
        <v>75000</v>
      </c>
    </row>
    <row r="15" spans="1:4" ht="21.75" customHeight="1" x14ac:dyDescent="0.3">
      <c r="A15" s="35"/>
      <c r="B15" s="38"/>
      <c r="C15" s="10" t="s">
        <v>22</v>
      </c>
      <c r="D15" s="11">
        <v>3644870</v>
      </c>
    </row>
    <row r="16" spans="1:4" ht="21.75" customHeight="1" x14ac:dyDescent="0.3">
      <c r="A16" s="35"/>
      <c r="B16" s="38"/>
      <c r="C16" s="26" t="s">
        <v>41</v>
      </c>
      <c r="D16" s="19">
        <v>3274910</v>
      </c>
    </row>
    <row r="17" spans="1:6" ht="30.75" customHeight="1" x14ac:dyDescent="0.3">
      <c r="A17" s="35"/>
      <c r="B17" s="38"/>
      <c r="C17" s="20" t="s">
        <v>32</v>
      </c>
      <c r="D17" s="19">
        <v>500000</v>
      </c>
    </row>
    <row r="18" spans="1:6" ht="21.75" customHeight="1" x14ac:dyDescent="0.3">
      <c r="A18" s="36"/>
      <c r="B18" s="39"/>
      <c r="C18" s="10" t="s">
        <v>16</v>
      </c>
      <c r="D18" s="11">
        <f>B6-SUM(D7:D17)</f>
        <v>77858136</v>
      </c>
    </row>
    <row r="19" spans="1:6" x14ac:dyDescent="0.3">
      <c r="A19" s="13"/>
      <c r="B19" s="14"/>
      <c r="C19" s="13"/>
      <c r="D19" s="15"/>
    </row>
    <row r="20" spans="1:6" ht="26.25" customHeight="1" x14ac:dyDescent="0.3">
      <c r="A20" s="13"/>
      <c r="B20" s="14" t="s">
        <v>17</v>
      </c>
      <c r="C20" s="13"/>
      <c r="D20" s="15"/>
    </row>
    <row r="21" spans="1:6" x14ac:dyDescent="0.3">
      <c r="A21" s="16" t="s">
        <v>18</v>
      </c>
      <c r="B21" s="17"/>
      <c r="C21" s="17"/>
      <c r="D21" s="17"/>
    </row>
    <row r="22" spans="1:6" ht="18.75" customHeight="1" x14ac:dyDescent="0.3">
      <c r="A22" s="41" t="s">
        <v>23</v>
      </c>
      <c r="B22" s="41"/>
      <c r="C22" s="41" t="s">
        <v>24</v>
      </c>
      <c r="D22" s="41"/>
      <c r="E22" s="18"/>
      <c r="F22" s="18"/>
    </row>
    <row r="23" spans="1:6" ht="27" customHeight="1" x14ac:dyDescent="0.3">
      <c r="A23" s="22" t="s">
        <v>25</v>
      </c>
      <c r="B23" s="22" t="s">
        <v>26</v>
      </c>
      <c r="C23" s="42" t="s">
        <v>27</v>
      </c>
      <c r="D23" s="43"/>
      <c r="E23" s="18"/>
      <c r="F23" s="18"/>
    </row>
    <row r="24" spans="1:6" ht="27.75" customHeight="1" x14ac:dyDescent="0.3">
      <c r="A24" s="27" t="s">
        <v>45</v>
      </c>
      <c r="B24" s="23" t="s">
        <v>30</v>
      </c>
      <c r="C24" s="42">
        <v>0</v>
      </c>
      <c r="D24" s="44"/>
      <c r="E24" s="18"/>
      <c r="F24" s="18"/>
    </row>
    <row r="25" spans="1:6" ht="29.25" customHeight="1" x14ac:dyDescent="0.3">
      <c r="A25" s="45"/>
      <c r="B25" s="25" t="s">
        <v>33</v>
      </c>
      <c r="C25" s="42">
        <v>0</v>
      </c>
      <c r="D25" s="44"/>
      <c r="E25" s="18"/>
      <c r="F25" s="18"/>
    </row>
    <row r="26" spans="1:6" ht="19.5" customHeight="1" x14ac:dyDescent="0.3">
      <c r="A26" s="45"/>
      <c r="B26" s="24" t="s">
        <v>29</v>
      </c>
      <c r="C26" s="40">
        <v>0</v>
      </c>
      <c r="D26" s="40"/>
      <c r="E26" s="18"/>
      <c r="F26" s="18"/>
    </row>
    <row r="27" spans="1:6" ht="27" customHeight="1" x14ac:dyDescent="0.3">
      <c r="A27" s="45"/>
      <c r="B27" s="23" t="s">
        <v>38</v>
      </c>
      <c r="C27" s="42">
        <v>0</v>
      </c>
      <c r="D27" s="44"/>
      <c r="E27" s="18"/>
      <c r="F27" s="18"/>
    </row>
    <row r="28" spans="1:6" ht="27" customHeight="1" x14ac:dyDescent="0.3">
      <c r="A28" s="45"/>
      <c r="B28" s="29" t="s">
        <v>44</v>
      </c>
      <c r="C28" s="42" t="s">
        <v>43</v>
      </c>
      <c r="D28" s="44"/>
      <c r="E28" s="18"/>
      <c r="F28" s="18"/>
    </row>
    <row r="29" spans="1:6" ht="27" customHeight="1" x14ac:dyDescent="0.3">
      <c r="A29" s="45"/>
      <c r="B29" s="30"/>
      <c r="C29" s="42" t="s">
        <v>34</v>
      </c>
      <c r="D29" s="44"/>
      <c r="E29" s="18"/>
      <c r="F29" s="18"/>
    </row>
    <row r="30" spans="1:6" ht="23.25" customHeight="1" x14ac:dyDescent="0.3">
      <c r="A30" s="45"/>
      <c r="B30" s="30"/>
      <c r="C30" s="42" t="s">
        <v>46</v>
      </c>
      <c r="D30" s="44"/>
      <c r="E30" s="18"/>
      <c r="F30" s="18"/>
    </row>
    <row r="31" spans="1:6" ht="23.25" customHeight="1" x14ac:dyDescent="0.3">
      <c r="A31" s="28"/>
      <c r="B31" s="31"/>
      <c r="C31" s="42" t="s">
        <v>35</v>
      </c>
      <c r="D31" s="44"/>
      <c r="E31" s="18"/>
      <c r="F31" s="18"/>
    </row>
    <row r="32" spans="1:6" ht="27" customHeight="1" x14ac:dyDescent="0.3">
      <c r="A32" s="27" t="s">
        <v>28</v>
      </c>
      <c r="B32" s="23" t="s">
        <v>39</v>
      </c>
      <c r="C32" s="46" t="s">
        <v>40</v>
      </c>
      <c r="D32" s="47"/>
      <c r="E32" s="18"/>
      <c r="F32" s="18"/>
    </row>
    <row r="33" spans="1:6" ht="27" customHeight="1" x14ac:dyDescent="0.3">
      <c r="A33" s="28"/>
      <c r="B33" s="23" t="s">
        <v>36</v>
      </c>
      <c r="C33" s="42" t="s">
        <v>37</v>
      </c>
      <c r="D33" s="44"/>
      <c r="E33" s="18"/>
      <c r="F33" s="18"/>
    </row>
  </sheetData>
  <mergeCells count="21">
    <mergeCell ref="C33:D33"/>
    <mergeCell ref="C28:D28"/>
    <mergeCell ref="C32:D32"/>
    <mergeCell ref="C29:D29"/>
    <mergeCell ref="C31:D31"/>
    <mergeCell ref="A32:A33"/>
    <mergeCell ref="B28:B31"/>
    <mergeCell ref="A1:D1"/>
    <mergeCell ref="A4:B4"/>
    <mergeCell ref="C4:D4"/>
    <mergeCell ref="A11:A18"/>
    <mergeCell ref="B11:B18"/>
    <mergeCell ref="C26:D26"/>
    <mergeCell ref="A22:B22"/>
    <mergeCell ref="C22:D22"/>
    <mergeCell ref="C23:D23"/>
    <mergeCell ref="C24:D24"/>
    <mergeCell ref="C25:D25"/>
    <mergeCell ref="C30:D30"/>
    <mergeCell ref="A24:A31"/>
    <mergeCell ref="C27:D27"/>
  </mergeCells>
  <phoneticPr fontId="3" type="noConversion"/>
  <pageMargins left="0.75" right="0.75" top="1" bottom="1" header="0.5" footer="0.5"/>
  <pageSetup paperSize="9" scale="94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2016-2분기</vt:lpstr>
      <vt:lpstr>Sheet1</vt:lpstr>
      <vt:lpstr>'2016-2분기'!Print_Area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YOOL</cp:lastModifiedBy>
  <cp:lastPrinted>2017-07-11T03:33:40Z</cp:lastPrinted>
  <dcterms:created xsi:type="dcterms:W3CDTF">2014-03-20T04:01:23Z</dcterms:created>
  <dcterms:modified xsi:type="dcterms:W3CDTF">2017-07-17T07:51:23Z</dcterms:modified>
</cp:coreProperties>
</file>