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20.72.85.245\경영기획팀\윤영지\회계업무\복지관평가\2017\손보세정산 수정\"/>
    </mc:Choice>
  </mc:AlternateContent>
  <bookViews>
    <workbookView xWindow="0" yWindow="0" windowWidth="5925" windowHeight="7605"/>
  </bookViews>
  <sheets>
    <sheet name="2016-4분기" sheetId="2" r:id="rId1"/>
    <sheet name="Sheet1" sheetId="1" r:id="rId2"/>
  </sheets>
  <definedNames>
    <definedName name="_xlnm.Print_Area" localSheetId="0">'2016-4분기'!$A$1:$D$38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D13" i="2" l="1"/>
  <c r="B6" i="2" l="1"/>
  <c r="D23" i="2" s="1"/>
  <c r="D6" i="2" l="1"/>
</calcChain>
</file>

<file path=xl/sharedStrings.xml><?xml version="1.0" encoding="utf-8"?>
<sst xmlns="http://schemas.openxmlformats.org/spreadsheetml/2006/main" count="58" uniqueCount="56">
  <si>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</si>
  <si>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</si>
  <si>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</si>
  <si>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</si>
  <si>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</si>
  <si>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</si>
  <si>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</si>
  <si>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</si>
  <si>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</si>
  <si>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</si>
  <si>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</si>
  <si>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</si>
  <si>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</si>
  <si>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</si>
  <si>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</si>
  <si>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</si>
  <si>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</si>
  <si>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</si>
  <si>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</si>
  <si>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소식지 발송 우편료</t>
    <phoneticPr fontId="4" type="noConversion"/>
  </si>
  <si>
    <t>결연후원금 지급</t>
    <phoneticPr fontId="3" type="noConversion"/>
  </si>
  <si>
    <t>장학사업비</t>
    <phoneticPr fontId="3" type="noConversion"/>
  </si>
  <si>
    <t>시각장애인 생활체육교실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</si>
  <si>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</si>
  <si>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</si>
  <si>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</si>
  <si>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</si>
  <si>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</si>
  <si>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후원물품</t>
    <phoneticPr fontId="3" type="noConversion"/>
  </si>
  <si>
    <t>아식스후원 잠바 27벌</t>
    <phoneticPr fontId="3" type="noConversion"/>
  </si>
  <si>
    <t>LG유플러스 후원                           070플레이어 330대</t>
    <phoneticPr fontId="4" type="noConversion"/>
  </si>
  <si>
    <t>복지관 교육생 및 이용자,                                                                                   대린원, 성모자애드림힐, 한빛맹아원, 주간보호센터 전달</t>
    <phoneticPr fontId="3" type="noConversion"/>
  </si>
  <si>
    <t>서울메트로 후원                쌀 10kg 17포대</t>
    <phoneticPr fontId="3" type="noConversion"/>
  </si>
  <si>
    <t>2016년도 노원시각장애인복지관 후원금 4/4분기 정산내역</t>
    <phoneticPr fontId="4" type="noConversion"/>
  </si>
  <si>
    <t>사랑나눔 연합바자회 사업비</t>
    <phoneticPr fontId="3" type="noConversion"/>
  </si>
  <si>
    <t>자녀학습지원사업 학습교재구입비</t>
    <phoneticPr fontId="4" type="noConversion"/>
  </si>
  <si>
    <t>오디오북제작사업 낭독활동비        상품권구입비</t>
    <phoneticPr fontId="4" type="noConversion"/>
  </si>
  <si>
    <t>시각장애인 레포츠                         외갓집체험마을 사업비</t>
    <phoneticPr fontId="4" type="noConversion"/>
  </si>
  <si>
    <t>시각장애인 신바람노래자랑</t>
    <phoneticPr fontId="3" type="noConversion"/>
  </si>
  <si>
    <t>따뜻한 한끼나눔사업비</t>
    <phoneticPr fontId="3" type="noConversion"/>
  </si>
  <si>
    <t>사랑의 김치나눔사업비</t>
    <phoneticPr fontId="3" type="noConversion"/>
  </si>
  <si>
    <t>전국시각장애인 통합대회 200대 전달</t>
    <phoneticPr fontId="3" type="noConversion"/>
  </si>
  <si>
    <t>SK네트웍스 후원                   온누리상품권카드 36장</t>
    <phoneticPr fontId="3" type="noConversion"/>
  </si>
  <si>
    <t>시각장애인 윳놏이대회 시상용 1장 전달</t>
    <phoneticPr fontId="3" type="noConversion"/>
  </si>
  <si>
    <t>시각장애인 노래자랑 시상용 6장 전달</t>
    <phoneticPr fontId="3" type="noConversion"/>
  </si>
  <si>
    <t>직업재활 송년의밤 상품 6장 전달</t>
    <phoneticPr fontId="3" type="noConversion"/>
  </si>
  <si>
    <t>시각장애인 17가정 17포대 전달</t>
    <phoneticPr fontId="3" type="noConversion"/>
  </si>
  <si>
    <t xml:space="preserve">파리크라상                        빵 및 케이크 7,853개 </t>
    <phoneticPr fontId="3" type="noConversion"/>
  </si>
  <si>
    <t>서울메트로 후원                라면 40개입 39박스</t>
    <phoneticPr fontId="3" type="noConversion"/>
  </si>
  <si>
    <t>주간보호센터 5박스 전달</t>
    <phoneticPr fontId="3" type="noConversion"/>
  </si>
  <si>
    <t xml:space="preserve">한국오츠카제약 후원           로션세트 10박스      </t>
    <phoneticPr fontId="3" type="noConversion"/>
  </si>
  <si>
    <t>직업재활 송년의밤 상품 10박스 전달</t>
    <phoneticPr fontId="3" type="noConversion"/>
  </si>
  <si>
    <t>오민환 후원                          프린터 2대</t>
    <phoneticPr fontId="3" type="noConversion"/>
  </si>
  <si>
    <t>복지관 내 2대 설치</t>
    <phoneticPr fontId="3" type="noConversion"/>
  </si>
  <si>
    <t>유소년축구교실 사업비</t>
    <phoneticPr fontId="3" type="noConversion"/>
  </si>
  <si>
    <t>이월 후원물품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</si>
</sst>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0" borderId="1" xfId="1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5" xfId="2" quotePrefix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 wrapText="1"/>
    </xf>
    <xf numFmtId="41" fontId="2" fillId="4" borderId="6" xfId="2" applyFont="1" applyFill="1" applyBorder="1" applyAlignment="1">
      <alignment horizontal="center" vertical="center" wrapText="1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6" fillId="4" borderId="11" xfId="2" applyFont="1" applyFill="1" applyBorder="1" applyAlignment="1">
      <alignment horizontal="center" vertical="center"/>
    </xf>
    <xf numFmtId="41" fontId="6" fillId="4" borderId="12" xfId="2" applyFont="1" applyFill="1" applyBorder="1" applyAlignment="1">
      <alignment horizontal="center" vertical="center"/>
    </xf>
    <xf numFmtId="41" fontId="6" fillId="4" borderId="7" xfId="2" applyFont="1" applyFill="1" applyBorder="1" applyAlignment="1">
      <alignment horizontal="center" vertical="center"/>
    </xf>
    <xf numFmtId="41" fontId="6" fillId="4" borderId="8" xfId="2" applyFont="1" applyFill="1" applyBorder="1" applyAlignment="1">
      <alignment horizontal="center" vertical="center"/>
    </xf>
    <xf numFmtId="41" fontId="6" fillId="4" borderId="9" xfId="2" applyFont="1" applyFill="1" applyBorder="1" applyAlignment="1">
      <alignment horizontal="center" vertical="center"/>
    </xf>
    <xf numFmtId="41" fontId="6" fillId="4" borderId="10" xfId="2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zoomScaleNormal="100" workbookViewId="0">
      <selection activeCell="C25" sqref="C25"/>
    </sheetView>
  </sheetViews>
  <sheetFormatPr defaultRowHeight="13.5" x14ac:dyDescent="0.3"/>
  <cols>
    <col min="1" max="1" width="18.625" style="1" customWidth="1"/>
    <col min="2" max="2" width="21.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36" t="s">
        <v>33</v>
      </c>
      <c r="B1" s="36"/>
      <c r="C1" s="36"/>
      <c r="D1" s="36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37" t="s">
        <v>1</v>
      </c>
      <c r="B4" s="37"/>
      <c r="C4" s="37" t="s">
        <v>2</v>
      </c>
      <c r="D4" s="37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SUM(B7:B23)</f>
        <v>73824553</v>
      </c>
      <c r="C6" s="19" t="s">
        <v>6</v>
      </c>
      <c r="D6" s="9">
        <f>SUM(D7:D23)</f>
        <v>73824553</v>
      </c>
    </row>
    <row r="7" spans="1:4" ht="21.75" customHeight="1" x14ac:dyDescent="0.3">
      <c r="A7" s="7" t="s">
        <v>7</v>
      </c>
      <c r="B7" s="8">
        <v>150000</v>
      </c>
      <c r="C7" s="20" t="s">
        <v>8</v>
      </c>
      <c r="D7" s="26">
        <v>99000</v>
      </c>
    </row>
    <row r="8" spans="1:4" ht="21.75" customHeight="1" x14ac:dyDescent="0.3">
      <c r="A8" s="6" t="s">
        <v>9</v>
      </c>
      <c r="B8" s="11">
        <v>11330520</v>
      </c>
      <c r="C8" s="20" t="s">
        <v>10</v>
      </c>
      <c r="D8" s="26">
        <v>99000</v>
      </c>
    </row>
    <row r="9" spans="1:4" ht="21.75" customHeight="1" x14ac:dyDescent="0.3">
      <c r="A9" s="7" t="s">
        <v>11</v>
      </c>
      <c r="B9" s="8">
        <f>23539+2261</f>
        <v>25800</v>
      </c>
      <c r="C9" s="20" t="s">
        <v>12</v>
      </c>
      <c r="D9" s="26">
        <v>227700</v>
      </c>
    </row>
    <row r="10" spans="1:4" ht="21.75" customHeight="1" x14ac:dyDescent="0.3">
      <c r="A10" s="10" t="s">
        <v>13</v>
      </c>
      <c r="B10" s="12">
        <v>227700</v>
      </c>
      <c r="C10" s="20" t="s">
        <v>14</v>
      </c>
      <c r="D10" s="26">
        <v>1648000</v>
      </c>
    </row>
    <row r="11" spans="1:4" ht="21.75" customHeight="1" x14ac:dyDescent="0.3">
      <c r="A11" s="38" t="s">
        <v>15</v>
      </c>
      <c r="B11" s="41">
        <v>62090533</v>
      </c>
      <c r="C11" s="20" t="s">
        <v>19</v>
      </c>
      <c r="D11" s="26">
        <v>263280</v>
      </c>
    </row>
    <row r="12" spans="1:4" ht="21.75" customHeight="1" x14ac:dyDescent="0.3">
      <c r="A12" s="39"/>
      <c r="B12" s="42"/>
      <c r="C12" s="20" t="s">
        <v>20</v>
      </c>
      <c r="D12" s="26">
        <v>150000</v>
      </c>
    </row>
    <row r="13" spans="1:4" ht="21.75" customHeight="1" x14ac:dyDescent="0.3">
      <c r="A13" s="39"/>
      <c r="B13" s="42"/>
      <c r="C13" s="27" t="s">
        <v>34</v>
      </c>
      <c r="D13" s="25">
        <f>66400+39900</f>
        <v>106300</v>
      </c>
    </row>
    <row r="14" spans="1:4" ht="21.75" customHeight="1" x14ac:dyDescent="0.3">
      <c r="A14" s="39"/>
      <c r="B14" s="42"/>
      <c r="C14" s="27" t="s">
        <v>35</v>
      </c>
      <c r="D14" s="25">
        <v>494000</v>
      </c>
    </row>
    <row r="15" spans="1:4" ht="28.5" customHeight="1" x14ac:dyDescent="0.3">
      <c r="A15" s="39"/>
      <c r="B15" s="42"/>
      <c r="C15" s="27" t="s">
        <v>36</v>
      </c>
      <c r="D15" s="25">
        <v>4500000</v>
      </c>
    </row>
    <row r="16" spans="1:4" ht="21.75" customHeight="1" x14ac:dyDescent="0.3">
      <c r="A16" s="39"/>
      <c r="B16" s="42"/>
      <c r="C16" s="20" t="s">
        <v>21</v>
      </c>
      <c r="D16" s="26">
        <v>2895000</v>
      </c>
    </row>
    <row r="17" spans="1:6" ht="28.5" customHeight="1" x14ac:dyDescent="0.3">
      <c r="A17" s="39"/>
      <c r="B17" s="42"/>
      <c r="C17" s="27" t="s">
        <v>37</v>
      </c>
      <c r="D17" s="25">
        <v>1316600</v>
      </c>
    </row>
    <row r="18" spans="1:6" ht="21.75" customHeight="1" x14ac:dyDescent="0.3">
      <c r="A18" s="39"/>
      <c r="B18" s="42"/>
      <c r="C18" s="20" t="s">
        <v>22</v>
      </c>
      <c r="D18" s="26">
        <v>15239277</v>
      </c>
    </row>
    <row r="19" spans="1:6" ht="30.75" customHeight="1" x14ac:dyDescent="0.3">
      <c r="A19" s="39"/>
      <c r="B19" s="42"/>
      <c r="C19" s="27" t="s">
        <v>38</v>
      </c>
      <c r="D19" s="25">
        <v>475570</v>
      </c>
    </row>
    <row r="20" spans="1:6" ht="30.75" customHeight="1" x14ac:dyDescent="0.3">
      <c r="A20" s="39"/>
      <c r="B20" s="42"/>
      <c r="C20" s="27" t="s">
        <v>39</v>
      </c>
      <c r="D20" s="25">
        <v>262000</v>
      </c>
    </row>
    <row r="21" spans="1:6" ht="30.75" customHeight="1" x14ac:dyDescent="0.3">
      <c r="A21" s="39"/>
      <c r="B21" s="42"/>
      <c r="C21" s="27" t="s">
        <v>40</v>
      </c>
      <c r="D21" s="25">
        <v>3170800</v>
      </c>
    </row>
    <row r="22" spans="1:6" ht="30.75" customHeight="1" x14ac:dyDescent="0.3">
      <c r="A22" s="39"/>
      <c r="B22" s="42"/>
      <c r="C22" s="27" t="s">
        <v>54</v>
      </c>
      <c r="D22" s="25">
        <v>5780790</v>
      </c>
    </row>
    <row r="23" spans="1:6" ht="21.75" customHeight="1" x14ac:dyDescent="0.3">
      <c r="A23" s="40"/>
      <c r="B23" s="43"/>
      <c r="C23" s="20" t="s">
        <v>16</v>
      </c>
      <c r="D23" s="26">
        <f>B6-SUM(D7:D22)</f>
        <v>37097236</v>
      </c>
    </row>
    <row r="24" spans="1:6" x14ac:dyDescent="0.3">
      <c r="A24" s="13"/>
      <c r="B24" s="14"/>
      <c r="C24" s="13"/>
      <c r="D24" s="15"/>
    </row>
    <row r="25" spans="1:6" ht="26.25" customHeight="1" x14ac:dyDescent="0.3">
      <c r="A25" s="13"/>
      <c r="B25" s="14" t="s">
        <v>17</v>
      </c>
      <c r="C25" s="13"/>
      <c r="D25" s="15"/>
    </row>
    <row r="26" spans="1:6" x14ac:dyDescent="0.3">
      <c r="A26" s="16" t="s">
        <v>18</v>
      </c>
      <c r="B26" s="17"/>
      <c r="C26" s="17"/>
      <c r="D26" s="17"/>
    </row>
    <row r="27" spans="1:6" ht="18.75" customHeight="1" x14ac:dyDescent="0.3">
      <c r="A27" s="45" t="s">
        <v>23</v>
      </c>
      <c r="B27" s="45"/>
      <c r="C27" s="45" t="s">
        <v>24</v>
      </c>
      <c r="D27" s="45"/>
      <c r="E27" s="18"/>
      <c r="F27" s="18"/>
    </row>
    <row r="28" spans="1:6" ht="27" customHeight="1" x14ac:dyDescent="0.3">
      <c r="A28" s="22" t="s">
        <v>25</v>
      </c>
      <c r="B28" s="22" t="s">
        <v>26</v>
      </c>
      <c r="C28" s="30" t="s">
        <v>27</v>
      </c>
      <c r="D28" s="46"/>
      <c r="E28" s="18"/>
      <c r="F28" s="18"/>
    </row>
    <row r="29" spans="1:6" ht="32.25" customHeight="1" x14ac:dyDescent="0.3">
      <c r="A29" s="33" t="s">
        <v>55</v>
      </c>
      <c r="B29" s="20" t="s">
        <v>30</v>
      </c>
      <c r="C29" s="30" t="s">
        <v>41</v>
      </c>
      <c r="D29" s="29"/>
      <c r="E29" s="18"/>
      <c r="F29" s="18"/>
    </row>
    <row r="30" spans="1:6" ht="18.75" customHeight="1" x14ac:dyDescent="0.3">
      <c r="A30" s="34"/>
      <c r="B30" s="53" t="s">
        <v>42</v>
      </c>
      <c r="C30" s="49" t="s">
        <v>44</v>
      </c>
      <c r="D30" s="50"/>
      <c r="E30" s="18"/>
      <c r="F30" s="18"/>
    </row>
    <row r="31" spans="1:6" ht="18.75" customHeight="1" x14ac:dyDescent="0.3">
      <c r="A31" s="34"/>
      <c r="B31" s="54"/>
      <c r="C31" s="51" t="s">
        <v>43</v>
      </c>
      <c r="D31" s="52"/>
      <c r="E31" s="18"/>
      <c r="F31" s="18"/>
    </row>
    <row r="32" spans="1:6" ht="18.75" customHeight="1" x14ac:dyDescent="0.3">
      <c r="A32" s="34"/>
      <c r="B32" s="55"/>
      <c r="C32" s="47" t="s">
        <v>45</v>
      </c>
      <c r="D32" s="48"/>
      <c r="E32" s="18"/>
      <c r="F32" s="18"/>
    </row>
    <row r="33" spans="1:6" ht="26.25" customHeight="1" x14ac:dyDescent="0.3">
      <c r="A33" s="34"/>
      <c r="B33" s="21" t="s">
        <v>29</v>
      </c>
      <c r="C33" s="44">
        <v>0</v>
      </c>
      <c r="D33" s="44"/>
      <c r="E33" s="18"/>
      <c r="F33" s="18"/>
    </row>
    <row r="34" spans="1:6" ht="27" customHeight="1" x14ac:dyDescent="0.3">
      <c r="A34" s="35"/>
      <c r="B34" s="23" t="s">
        <v>32</v>
      </c>
      <c r="C34" s="30" t="s">
        <v>46</v>
      </c>
      <c r="D34" s="29"/>
      <c r="E34" s="18"/>
      <c r="F34" s="18"/>
    </row>
    <row r="35" spans="1:6" ht="27" customHeight="1" x14ac:dyDescent="0.3">
      <c r="A35" s="33" t="s">
        <v>28</v>
      </c>
      <c r="B35" s="20" t="s">
        <v>47</v>
      </c>
      <c r="C35" s="31" t="s">
        <v>31</v>
      </c>
      <c r="D35" s="32"/>
      <c r="E35" s="18"/>
      <c r="F35" s="18"/>
    </row>
    <row r="36" spans="1:6" ht="27" customHeight="1" x14ac:dyDescent="0.3">
      <c r="A36" s="34"/>
      <c r="B36" s="20" t="s">
        <v>48</v>
      </c>
      <c r="C36" s="30" t="s">
        <v>49</v>
      </c>
      <c r="D36" s="29"/>
      <c r="E36" s="18"/>
      <c r="F36" s="18"/>
    </row>
    <row r="37" spans="1:6" ht="27" customHeight="1" x14ac:dyDescent="0.3">
      <c r="A37" s="34"/>
      <c r="B37" s="24" t="s">
        <v>50</v>
      </c>
      <c r="C37" s="28" t="s">
        <v>51</v>
      </c>
      <c r="D37" s="29"/>
      <c r="E37" s="18"/>
      <c r="F37" s="18"/>
    </row>
    <row r="38" spans="1:6" ht="27" customHeight="1" x14ac:dyDescent="0.3">
      <c r="A38" s="35"/>
      <c r="B38" s="20" t="s">
        <v>52</v>
      </c>
      <c r="C38" s="28" t="s">
        <v>53</v>
      </c>
      <c r="D38" s="29"/>
      <c r="E38" s="18"/>
      <c r="F38" s="18"/>
    </row>
  </sheetData>
  <mergeCells count="21">
    <mergeCell ref="A35:A38"/>
    <mergeCell ref="A1:D1"/>
    <mergeCell ref="A4:B4"/>
    <mergeCell ref="C4:D4"/>
    <mergeCell ref="A11:A23"/>
    <mergeCell ref="B11:B23"/>
    <mergeCell ref="C33:D33"/>
    <mergeCell ref="A27:B27"/>
    <mergeCell ref="C27:D27"/>
    <mergeCell ref="C28:D28"/>
    <mergeCell ref="C29:D29"/>
    <mergeCell ref="C32:D32"/>
    <mergeCell ref="C30:D30"/>
    <mergeCell ref="C31:D31"/>
    <mergeCell ref="B30:B32"/>
    <mergeCell ref="A29:A34"/>
    <mergeCell ref="C38:D38"/>
    <mergeCell ref="C34:D34"/>
    <mergeCell ref="C35:D35"/>
    <mergeCell ref="C37:D37"/>
    <mergeCell ref="C36:D36"/>
  </mergeCells>
  <phoneticPr fontId="3" type="noConversion"/>
  <pageMargins left="0.75" right="0.75" top="1" bottom="1" header="0.5" footer="0.5"/>
  <pageSetup paperSize="9" scale="79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2016-4분기</vt:lpstr>
      <vt:lpstr>Sheet1</vt:lpstr>
      <vt:lpstr>'2016-4분기'!Print_Area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2017-07-11T03:33:56Z</cp:lastPrinted>
  <dcterms:created xsi:type="dcterms:W3CDTF">2014-03-20T04:01:23Z</dcterms:created>
  <dcterms:modified xsi:type="dcterms:W3CDTF">2017-07-14T06:43:34Z</dcterms:modified>
</cp:coreProperties>
</file>